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06\1 výzva\"/>
    </mc:Choice>
  </mc:AlternateContent>
  <xr:revisionPtr revIDLastSave="0" documentId="13_ncr:1_{411DAB5B-F350-48B1-9E24-0A38EEFA322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</workbook>
</file>

<file path=xl/calcChain.xml><?xml version="1.0" encoding="utf-8"?>
<calcChain xmlns="http://schemas.openxmlformats.org/spreadsheetml/2006/main">
  <c r="R7" i="1" l="1"/>
  <c r="R9" i="1"/>
  <c r="S9" i="1"/>
  <c r="O9" i="1"/>
  <c r="R8" i="1"/>
  <c r="S8" i="1"/>
  <c r="R10" i="1"/>
  <c r="O8" i="1"/>
  <c r="O10" i="1"/>
  <c r="O7" i="1"/>
  <c r="P13" i="1" l="1"/>
  <c r="S10" i="1"/>
  <c r="S7" i="1"/>
  <c r="Q13" i="1"/>
</calcChain>
</file>

<file path=xl/sharedStrings.xml><?xml version="1.0" encoding="utf-8"?>
<sst xmlns="http://schemas.openxmlformats.org/spreadsheetml/2006/main" count="55" uniqueCount="48">
  <si>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</si>
  <si>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</si>
  <si>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</si>
  <si>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</si>
  <si>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</si>
  <si>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</si>
  <si>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</si>
  <si>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</si>
  <si>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</si>
  <si>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</si>
  <si>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</si>
  <si>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</si>
  <si>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32331500-7 - Přístroje pro nahrávání, rekordéry</t>
  </si>
  <si>
    <t>32332100-0 - Diktafony</t>
  </si>
  <si>
    <t>32333200-8 - Videokamery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</si>
  <si>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</si>
  <si>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</si>
  <si>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</si>
  <si>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</si>
  <si>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</si>
  <si>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</si>
  <si>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</si>
  <si>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</si>
  <si>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</si>
  <si>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</si>
  <si>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</si>
  <si>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</si>
  <si>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</si>
  <si>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</si>
  <si>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</si>
  <si>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</si>
  <si>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</si>
  <si>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</si>
  <si>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</si>
  <si>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006 - 2022</t>
  </si>
  <si>
    <t>Videokamera s příslušenstvím</t>
  </si>
  <si>
    <t>Audiorekordér s příslušenstvím</t>
  </si>
  <si>
    <t>Diktafon s příslušenstvím</t>
  </si>
  <si>
    <t>Stativ pro videokameru</t>
  </si>
  <si>
    <t>Společná faktura</t>
  </si>
  <si>
    <t>22-26896S_PEDAL</t>
  </si>
  <si>
    <t>Hana Zavitkovská,
Tel.: 37763 6341, 6361</t>
  </si>
  <si>
    <t>Chodské nám. 1,
301 00 Plzeň,
Fakulta pedagogická - Katedra pedagogiky,
1. patro - místnost CH 206</t>
  </si>
  <si>
    <r>
      <t xml:space="preserve">Rozlišení snímače min. 3 Mpx.
Záznam videa ve formátech MP4 a AVCHD při rozlišení Full HD a rychlosti 50p a min. datovém toku 35 Mb/s a z hlediska záznamu obrazu s minimálním širokým dynamickým rozsahem min. 600 %. 
Současný záznam do min. 2 slotů pro karty typu SD, SDHC a SDXC.
Kapacita interní paměti min. 64 GB. 
Záznam zvuku: min. 1 vstup pro externí mikrofon (3,5 mm jack) a min. 2 XLR vstupy s možností fantomového napájení, manuální nastavení hlasitosti, ukazatel úrovně mikrofonu.
Širokoúhlý objektiv s 20× optickým zoomem a kruhovou clonou, min. ohnisková vzdálenost 26 mm, stabilizace obrazu v 5 osách.
Kompenzace expozice min. ±12 EV.
Dotykový a výklopný min. 3" LCD displej.
Elektronický hledáček.
Noční režim (infra).
Rozhraní: sluchátkový výstup, LANC rozhraní, HDMI a USB rozhraní, analogový kompozitní a komponentní výstup, min. 1 patice pro připojení reflektoru nebo mikrofonu. 
</t>
    </r>
    <r>
      <rPr>
        <b/>
        <sz val="11"/>
        <color theme="1"/>
        <rFont val="Calibri"/>
        <family val="2"/>
        <charset val="238"/>
        <scheme val="minor"/>
      </rPr>
      <t>Příslušenství</t>
    </r>
    <r>
      <rPr>
        <sz val="11"/>
        <color theme="1"/>
        <rFont val="Calibri"/>
        <family val="2"/>
        <charset val="238"/>
        <scheme val="minor"/>
      </rPr>
      <t xml:space="preserve">: odnímatelná rukojeť (držadlo), držák mikrofonu, napájecí adaptér, sluneční clona se zábranou. 
</t>
    </r>
    <r>
      <rPr>
        <b/>
        <sz val="11"/>
        <color theme="1"/>
        <rFont val="Calibri"/>
        <family val="2"/>
        <charset val="238"/>
        <scheme val="minor"/>
      </rPr>
      <t>Další příslušenství:</t>
    </r>
    <r>
      <rPr>
        <sz val="11"/>
        <color theme="1"/>
        <rFont val="Calibri"/>
        <family val="2"/>
        <charset val="238"/>
        <scheme val="minor"/>
      </rPr>
      <t xml:space="preserve"> náhradní akumulátor a brašna pro přenos kamery.</t>
    </r>
  </si>
  <si>
    <r>
      <t xml:space="preserve">Min. 2 mikrofonní / linkové vstupy s kombinovanými konektory XLR/TRS, každý s volitelným fantomovým napájením + min. 1 mikrofonní / linkový vstup jack 3,5 mm. 
Výstup: Line Out a Phono Out (oba jack 3,5 mm). 
Vícekanálové a stereo USB audio rozhraní pro PC, Mac a iPad. 
Integrovaný reproduktor. 
1/4" otvor pro upevňovací šroub na zadní straně. 
Záznam - médium: SD a SDHC karty až do 32 GB. 
Min. 1 Integrovaný mikrofon s min. citlivostí-40 dB. 
Min. 4-stopé simultánní nahrávání.
Funkce: automatického nahrávání, předběžného nahrávání a zálohování, LCD displej. 
Způsoby napájení: AA baterie, síťový adaptér, z USB.
Systém výměnných mikrofonních kapslí - součástí audiorekordéru bude vyměnitelný doplněk s mikrofony - kapsle s min. 2 směrovými mikrofony, nastavitelnými pro vzdálené i blízké pro stereo X/Y nahrávání. 
</t>
    </r>
    <r>
      <rPr>
        <b/>
        <sz val="11"/>
        <color theme="1"/>
        <rFont val="Calibri"/>
        <family val="2"/>
        <charset val="238"/>
        <scheme val="minor"/>
      </rPr>
      <t>Příslušenstv</t>
    </r>
    <r>
      <rPr>
        <sz val="11"/>
        <color theme="1"/>
        <rFont val="Calibri"/>
        <family val="2"/>
        <charset val="238"/>
        <scheme val="minor"/>
      </rPr>
      <t>í k rekordéru: dálkový ovladač, adaptér, protivětrný mikrofonní kryt, odpružený držák pro přenosné audiorekordéry k uchycení na kameru/fotoaparát.</t>
    </r>
  </si>
  <si>
    <r>
      <t xml:space="preserve">Záznam v min. kvalitě 24 bitů/96 kHz.
Podporované formáty zvukových souborů: MP3, PCM, WAV.
Hlasová aktivace.
3 interní mikrofony, ekvalizér, technologie pro zlepšení zvuku.
Min. 8GB vnitřní paměti pro záznam.
Min. 1 slot pro paměťovou SD kartu s kapacitou min. 32 GB.
Min. 1x výstup pro sluchátka.
Min. 1 vstup pro externí mikrofon.
Min. 1 konektor USB typu C.
Vestavěný barevný displej.
Integrovaná Li-Ion baterie s výdrží min. 30 hod.
Technologie propojení: kabelové a bezdrátové rozhraní Wifi umožňující ovládání diktafonu dálkově pomocí chytrého telefonu (android aplikace zdarma), včetně sdílení nahrávek pomocí Wi-Fi.
</t>
    </r>
    <r>
      <rPr>
        <b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 mikrofon s 360° snímačem zvuku.</t>
    </r>
  </si>
  <si>
    <r>
      <t xml:space="preserve">Hliníkový stativ pro videokameru se třemi sekcemi, fluidní hlava.
Náklon ve vertikální ose je min. -90/+70°, v horizontální ose 360° panorama.
"Leg lock" systém pro uchycení noh k sobě.
Maximální výška: min. 150 cm.
Max. hmotnost 3,5 kg.
</t>
    </r>
    <r>
      <rPr>
        <b/>
        <sz val="11"/>
        <rFont val="Calibri"/>
        <family val="2"/>
        <charset val="238"/>
        <scheme val="minor"/>
      </rPr>
      <t>Kompatibilní k pol.č. 1.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</si>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</sst>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1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1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1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3" borderId="16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6" fillId="3" borderId="9" xfId="0" applyNumberFormat="1" applyFont="1" applyFill="1" applyBorder="1" applyAlignment="1">
      <alignment horizontal="center" vertical="center" wrapText="1"/>
    </xf>
    <xf numFmtId="0" fontId="16" fillId="3" borderId="12" xfId="0" applyNumberFormat="1" applyFont="1" applyFill="1" applyBorder="1" applyAlignment="1">
      <alignment horizontal="center" vertical="center" wrapText="1"/>
    </xf>
    <xf numFmtId="0" fontId="16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Alignment="1" applyProtection="1">
      <alignment horizontal="center" vertical="center" wrapText="1"/>
      <protection locked="0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="60" zoomScaleNormal="60" workbookViewId="0">
      <selection activeCell="M7" sqref="M7:M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6.710937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32.85546875" style="5" customWidth="1"/>
    <col min="12" max="12" width="27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82" t="s">
        <v>34</v>
      </c>
      <c r="C1" s="83"/>
      <c r="D1" s="83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40" t="s">
        <v>5</v>
      </c>
      <c r="H6" s="42" t="s">
        <v>27</v>
      </c>
      <c r="I6" s="34" t="s">
        <v>19</v>
      </c>
      <c r="J6" s="34" t="s">
        <v>20</v>
      </c>
      <c r="K6" s="24" t="s">
        <v>33</v>
      </c>
      <c r="L6" s="38" t="s">
        <v>21</v>
      </c>
      <c r="M6" s="34" t="s">
        <v>22</v>
      </c>
      <c r="N6" s="24" t="s">
        <v>31</v>
      </c>
      <c r="O6" s="34" t="s">
        <v>23</v>
      </c>
      <c r="P6" s="24" t="s">
        <v>6</v>
      </c>
      <c r="Q6" s="25" t="s">
        <v>7</v>
      </c>
      <c r="R6" s="69" t="s">
        <v>8</v>
      </c>
      <c r="S6" s="69" t="s">
        <v>9</v>
      </c>
      <c r="T6" s="34" t="s">
        <v>24</v>
      </c>
      <c r="U6" s="34" t="s">
        <v>25</v>
      </c>
    </row>
    <row r="7" spans="1:21" ht="319.5" customHeight="1" thickTop="1" x14ac:dyDescent="0.25">
      <c r="A7" s="26"/>
      <c r="B7" s="51">
        <v>1</v>
      </c>
      <c r="C7" s="52" t="s">
        <v>35</v>
      </c>
      <c r="D7" s="53">
        <v>1</v>
      </c>
      <c r="E7" s="52" t="s">
        <v>26</v>
      </c>
      <c r="F7" s="70" t="s">
        <v>43</v>
      </c>
      <c r="G7" s="100"/>
      <c r="H7" s="100"/>
      <c r="I7" s="73" t="s">
        <v>39</v>
      </c>
      <c r="J7" s="94" t="s">
        <v>32</v>
      </c>
      <c r="K7" s="97" t="s">
        <v>40</v>
      </c>
      <c r="L7" s="73" t="s">
        <v>41</v>
      </c>
      <c r="M7" s="73" t="s">
        <v>42</v>
      </c>
      <c r="N7" s="76">
        <v>21</v>
      </c>
      <c r="O7" s="54">
        <f>D7*P7</f>
        <v>28900</v>
      </c>
      <c r="P7" s="55">
        <v>28900</v>
      </c>
      <c r="Q7" s="103"/>
      <c r="R7" s="56">
        <f>D7*Q7</f>
        <v>0</v>
      </c>
      <c r="S7" s="57" t="str">
        <f t="shared" ref="S7" si="0">IF(ISNUMBER(Q7), IF(Q7&gt;P7,"NEVYHOVUJE","VYHOVUJE")," ")</f>
        <v xml:space="preserve"> </v>
      </c>
      <c r="T7" s="79"/>
      <c r="U7" s="52" t="s">
        <v>14</v>
      </c>
    </row>
    <row r="8" spans="1:21" ht="276" customHeight="1" x14ac:dyDescent="0.25">
      <c r="A8" s="26"/>
      <c r="B8" s="58">
        <v>2</v>
      </c>
      <c r="C8" s="59" t="s">
        <v>36</v>
      </c>
      <c r="D8" s="60">
        <v>1</v>
      </c>
      <c r="E8" s="59" t="s">
        <v>26</v>
      </c>
      <c r="F8" s="66" t="s">
        <v>44</v>
      </c>
      <c r="G8" s="101"/>
      <c r="H8" s="61" t="s">
        <v>47</v>
      </c>
      <c r="I8" s="92"/>
      <c r="J8" s="95"/>
      <c r="K8" s="98"/>
      <c r="L8" s="74"/>
      <c r="M8" s="74"/>
      <c r="N8" s="77"/>
      <c r="O8" s="62">
        <f>D8*P8</f>
        <v>6600</v>
      </c>
      <c r="P8" s="63">
        <v>6600</v>
      </c>
      <c r="Q8" s="104"/>
      <c r="R8" s="64">
        <f>D8*Q8</f>
        <v>0</v>
      </c>
      <c r="S8" s="65" t="str">
        <f t="shared" ref="S8:S10" si="1">IF(ISNUMBER(Q8), IF(Q8&gt;P8,"NEVYHOVUJE","VYHOVUJE")," ")</f>
        <v xml:space="preserve"> </v>
      </c>
      <c r="T8" s="80"/>
      <c r="U8" s="59" t="s">
        <v>12</v>
      </c>
    </row>
    <row r="9" spans="1:21" ht="258" customHeight="1" x14ac:dyDescent="0.25">
      <c r="A9" s="26"/>
      <c r="B9" s="58">
        <v>3</v>
      </c>
      <c r="C9" s="59" t="s">
        <v>37</v>
      </c>
      <c r="D9" s="60">
        <v>1</v>
      </c>
      <c r="E9" s="59" t="s">
        <v>26</v>
      </c>
      <c r="F9" s="66" t="s">
        <v>45</v>
      </c>
      <c r="G9" s="101"/>
      <c r="H9" s="61" t="s">
        <v>47</v>
      </c>
      <c r="I9" s="92"/>
      <c r="J9" s="95"/>
      <c r="K9" s="98"/>
      <c r="L9" s="74"/>
      <c r="M9" s="74"/>
      <c r="N9" s="77"/>
      <c r="O9" s="62">
        <f>D9*P9</f>
        <v>4200</v>
      </c>
      <c r="P9" s="63">
        <v>4200</v>
      </c>
      <c r="Q9" s="104"/>
      <c r="R9" s="64">
        <f>D9*Q9</f>
        <v>0</v>
      </c>
      <c r="S9" s="65" t="str">
        <f t="shared" ref="S9" si="2">IF(ISNUMBER(Q9), IF(Q9&gt;P9,"NEVYHOVUJE","VYHOVUJE")," ")</f>
        <v xml:space="preserve"> </v>
      </c>
      <c r="T9" s="80"/>
      <c r="U9" s="59" t="s">
        <v>13</v>
      </c>
    </row>
    <row r="10" spans="1:21" ht="137.25" customHeight="1" thickBot="1" x14ac:dyDescent="0.3">
      <c r="A10" s="26"/>
      <c r="B10" s="43">
        <v>4</v>
      </c>
      <c r="C10" s="44" t="s">
        <v>38</v>
      </c>
      <c r="D10" s="45">
        <v>1</v>
      </c>
      <c r="E10" s="44" t="s">
        <v>26</v>
      </c>
      <c r="F10" s="67" t="s">
        <v>46</v>
      </c>
      <c r="G10" s="102"/>
      <c r="H10" s="46" t="s">
        <v>47</v>
      </c>
      <c r="I10" s="93"/>
      <c r="J10" s="96"/>
      <c r="K10" s="99"/>
      <c r="L10" s="75"/>
      <c r="M10" s="75"/>
      <c r="N10" s="78"/>
      <c r="O10" s="47">
        <f>D10*P10</f>
        <v>4100</v>
      </c>
      <c r="P10" s="48">
        <v>4100</v>
      </c>
      <c r="Q10" s="105"/>
      <c r="R10" s="49">
        <f>D10*Q10</f>
        <v>0</v>
      </c>
      <c r="S10" s="50" t="str">
        <f t="shared" si="1"/>
        <v xml:space="preserve"> </v>
      </c>
      <c r="T10" s="81"/>
      <c r="U10" s="44" t="s">
        <v>15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49.5" customHeight="1" thickTop="1" thickBot="1" x14ac:dyDescent="0.3">
      <c r="B12" s="84" t="s">
        <v>30</v>
      </c>
      <c r="C12" s="85"/>
      <c r="D12" s="85"/>
      <c r="E12" s="85"/>
      <c r="F12" s="85"/>
      <c r="G12" s="85"/>
      <c r="H12" s="68"/>
      <c r="I12" s="27"/>
      <c r="J12" s="27"/>
      <c r="K12" s="27"/>
      <c r="L12" s="8"/>
      <c r="M12" s="8"/>
      <c r="N12" s="28"/>
      <c r="O12" s="28"/>
      <c r="P12" s="29" t="s">
        <v>10</v>
      </c>
      <c r="Q12" s="86" t="s">
        <v>11</v>
      </c>
      <c r="R12" s="87"/>
      <c r="S12" s="88"/>
      <c r="T12" s="22"/>
      <c r="U12" s="30"/>
    </row>
    <row r="13" spans="1:21" ht="53.25" customHeight="1" thickTop="1" thickBot="1" x14ac:dyDescent="0.3">
      <c r="B13" s="72" t="s">
        <v>28</v>
      </c>
      <c r="C13" s="72"/>
      <c r="D13" s="72"/>
      <c r="E13" s="72"/>
      <c r="F13" s="72"/>
      <c r="G13" s="72"/>
      <c r="H13" s="72"/>
      <c r="I13" s="31"/>
      <c r="L13" s="12"/>
      <c r="M13" s="12"/>
      <c r="N13" s="32"/>
      <c r="O13" s="32"/>
      <c r="P13" s="33">
        <f>SUM(O7:O10)</f>
        <v>43800</v>
      </c>
      <c r="Q13" s="89">
        <f>SUM(R7:R10)</f>
        <v>0</v>
      </c>
      <c r="R13" s="90"/>
      <c r="S13" s="91"/>
    </row>
    <row r="14" spans="1:21" ht="15.75" thickTop="1" x14ac:dyDescent="0.25">
      <c r="B14" s="71" t="s">
        <v>29</v>
      </c>
      <c r="C14" s="71"/>
      <c r="D14" s="71"/>
      <c r="E14" s="71"/>
      <c r="F14" s="71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XW4K8VluSxbH0QXo0DYZDaayB2ETKuF7yngDReD3aty83lWXFJ5NegpfzCJUHTqOH9qi7VrCBXxf+dYerOfSMQ==" saltValue="7PsBS9FtwH49+s1EgK+RYA==" spinCount="100000" sheet="1" objects="1" scenarios="1"/>
  <mergeCells count="13">
    <mergeCell ref="B1:D1"/>
    <mergeCell ref="B12:G12"/>
    <mergeCell ref="Q12:S12"/>
    <mergeCell ref="Q13:S13"/>
    <mergeCell ref="I7:I10"/>
    <mergeCell ref="J7:J10"/>
    <mergeCell ref="K7:K10"/>
    <mergeCell ref="L7:L10"/>
    <mergeCell ref="B14:F14"/>
    <mergeCell ref="B13:H13"/>
    <mergeCell ref="M7:M10"/>
    <mergeCell ref="N7:N10"/>
    <mergeCell ref="T7:T10"/>
  </mergeCells>
  <conditionalFormatting sqref="S7:S10">
    <cfRule type="cellIs" dxfId="6" priority="64" operator="equal">
      <formula>"VYHOVUJE"</formula>
    </cfRule>
  </conditionalFormatting>
  <conditionalFormatting sqref="S7:S10">
    <cfRule type="cellIs" dxfId="5" priority="63" operator="equal">
      <formula>"NEVYHOVUJE"</formula>
    </cfRule>
  </conditionalFormatting>
  <conditionalFormatting sqref="Q7:Q10 G7:H10">
    <cfRule type="containsBlanks" dxfId="4" priority="44">
      <formula>LEN(TRIM(G7))=0</formula>
    </cfRule>
  </conditionalFormatting>
  <conditionalFormatting sqref="G7:H10 Q7:Q10">
    <cfRule type="notContainsBlanks" dxfId="3" priority="42">
      <formula>LEN(TRIM(G7))&gt;0</formula>
    </cfRule>
  </conditionalFormatting>
  <conditionalFormatting sqref="G7:H10 Q7:Q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2022-03-15T06:18:25Z</cp:lastPrinted>
  <dcterms:created xsi:type="dcterms:W3CDTF">2014-03-05T12:43:32Z</dcterms:created>
  <dcterms:modified xsi:type="dcterms:W3CDTF">2022-03-24T12:41:09Z</dcterms:modified>
</cp:coreProperties>
</file>